
<file path=[Content_Types].xml><?xml version="1.0" encoding="utf-8"?>
<Types xmlns="http://schemas.openxmlformats.org/package/2006/content-type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0"/>
  <workbookPr defaultThemeVersion="166925"/>
  <mc:AlternateContent xmlns:mc="http://schemas.openxmlformats.org/markup-compatibility/2006">
    <mc:Choice Requires="x15">
      <x15ac:absPath xmlns:x15ac="http://schemas.microsoft.com/office/spreadsheetml/2010/11/ac" url="/Users/gianfrancoarancibia/Desktop/IRVALPO/LEY DONACIONES/"/>
    </mc:Choice>
  </mc:AlternateContent>
  <xr:revisionPtr revIDLastSave="0" documentId="13_ncr:1_{A436C9AE-B225-9447-907F-4AA12D7ED8E4}" xr6:coauthVersionLast="45" xr6:coauthVersionMax="45" xr10:uidLastSave="{00000000-0000-0000-0000-000000000000}"/>
  <workbookProtection workbookAlgorithmName="SHA-512" workbookHashValue="l3sVaYrujdN6pd9MmoDXX4ocfwdk2vt0z8OcFwJhZ0tl17a0Mpx+s4bFOE9la54MtbYHPQpq9kD0D2hOSnocDg==" workbookSaltValue="TuK+2biQ0pMzjCPqcWuB8g==" workbookSpinCount="100000" lockStructure="1"/>
  <bookViews>
    <workbookView xWindow="0" yWindow="460" windowWidth="27260" windowHeight="14440" activeTab="1" xr2:uid="{3D5AF475-8261-6C4C-9D27-0A7DC5F48875}"/>
  </bookViews>
  <sheets>
    <sheet name="Instrucciones" sheetId="4" r:id="rId1"/>
    <sheet name="AÑO 2020" sheetId="3" r:id="rId2"/>
    <sheet name="AÑO 2019" sheetId="1" r:id="rId3"/>
    <sheet name="AÑO 2018" sheetId="2"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 i="3" l="1"/>
  <c r="C8" i="3"/>
  <c r="E10" i="3"/>
  <c r="B22" i="3"/>
  <c r="E10" i="1" l="1"/>
  <c r="E20" i="1"/>
  <c r="E19" i="1"/>
  <c r="E18" i="1"/>
  <c r="E17" i="1"/>
  <c r="E16" i="1"/>
  <c r="E15" i="1"/>
  <c r="E14" i="1"/>
  <c r="E12" i="1"/>
  <c r="E11" i="1"/>
  <c r="C19" i="3" l="1"/>
  <c r="E19" i="3" s="1"/>
  <c r="C18" i="3"/>
  <c r="E18" i="3" s="1"/>
  <c r="C17" i="3"/>
  <c r="E17" i="3" s="1"/>
  <c r="C16" i="3"/>
  <c r="E16" i="3" s="1"/>
  <c r="C15" i="3"/>
  <c r="E15" i="3" s="1"/>
  <c r="C14" i="3"/>
  <c r="E14" i="3" s="1"/>
  <c r="C13" i="3"/>
  <c r="E13" i="3" s="1"/>
  <c r="C12" i="3"/>
  <c r="E12" i="3" s="1"/>
  <c r="C11" i="3"/>
  <c r="E11" i="3" s="1"/>
  <c r="C10" i="3"/>
  <c r="C9" i="3"/>
  <c r="E9" i="3" s="1"/>
  <c r="C17" i="2" l="1"/>
  <c r="E17" i="2" s="1"/>
  <c r="C9" i="1" l="1"/>
  <c r="E9" i="1" s="1"/>
  <c r="B26" i="1" s="1"/>
  <c r="C10" i="1"/>
  <c r="C11" i="1"/>
  <c r="B21" i="2"/>
  <c r="C18" i="2"/>
  <c r="E18" i="2" s="1"/>
  <c r="C16" i="2"/>
  <c r="E16" i="2" s="1"/>
  <c r="C15" i="2"/>
  <c r="E15" i="2" s="1"/>
  <c r="C14" i="2"/>
  <c r="E14" i="2" s="1"/>
  <c r="C13" i="2"/>
  <c r="E13" i="2" s="1"/>
  <c r="C12" i="2"/>
  <c r="E12" i="2" s="1"/>
  <c r="C11" i="2"/>
  <c r="E11" i="2" s="1"/>
  <c r="C10" i="2"/>
  <c r="E10" i="2" s="1"/>
  <c r="C13" i="1"/>
  <c r="E13" i="1" s="1"/>
  <c r="C14" i="1"/>
  <c r="C15" i="1"/>
  <c r="C16" i="1"/>
  <c r="C17" i="1"/>
  <c r="C18" i="1"/>
  <c r="C19" i="1"/>
  <c r="C20" i="1"/>
  <c r="B23" i="1"/>
  <c r="C12" i="1"/>
  <c r="B25" i="3" l="1"/>
  <c r="B24" i="2"/>
</calcChain>
</file>

<file path=xl/sharedStrings.xml><?xml version="1.0" encoding="utf-8"?>
<sst xmlns="http://schemas.openxmlformats.org/spreadsheetml/2006/main" count="48" uniqueCount="27">
  <si>
    <t>MES DE CUMPLIMIENTO</t>
  </si>
  <si>
    <t>Nº DE TRABAJADORES TOTALES DE LA EMPRESA</t>
  </si>
  <si>
    <t xml:space="preserve"> Nº DE TRABAJADORES CON DISCAPACIDAD O BENEFICIARIOS DE PENSIÓN DE INVALIDEZ</t>
  </si>
  <si>
    <t>NO APLICA</t>
  </si>
  <si>
    <t>VALOR DE LA MEDIDA ALTERNATIVA</t>
  </si>
  <si>
    <t>CUOTA DE INCLUSIÓN MENSUAL</t>
  </si>
  <si>
    <t>INGRESO MÍNIMO 2018</t>
  </si>
  <si>
    <t>TOTAL A DONAR AÑO 2018</t>
  </si>
  <si>
    <t>TOTAL A DONAR AÑO 2019</t>
  </si>
  <si>
    <t>INGRESO MÍNIMO 2019 Q1</t>
  </si>
  <si>
    <t>INGRESO MÍNIMO DESDE 04/2019</t>
  </si>
  <si>
    <t>PROMEDIO DE TRABAJADORES EMPRESA</t>
  </si>
  <si>
    <t>INGRESO MÍNIMO DESDE 03/2020</t>
  </si>
  <si>
    <t>INGRESO MÍNIMO 2020 Ene/Feb</t>
  </si>
  <si>
    <t>TOTAL A DONAR AÑO 2020</t>
  </si>
  <si>
    <t>NOTA: CONTABILIZAR EN AÑO 2018 SÓLO LOS MESES CON 200 O MÁS TRABAJADORES</t>
  </si>
  <si>
    <t>NOTA: COTABILIZAR EN ENERO, FEBRERO Y MARZO DE 2019 SÓLO AQUELLOS MESES CON 200 O MÁS TRABAJADORES</t>
  </si>
  <si>
    <t>NOTA: DESDE ABRIL DE 2019 SE CONTABILIZAN LOS MESES CON 100 O MÁS TRABAJADORES</t>
  </si>
  <si>
    <t>Nº DE TRABAJADORES TOTALES DE LA EMPRESA (COMPLETAR)</t>
  </si>
  <si>
    <t xml:space="preserve"> Nº DE TRABAJADORES CON DISCAPACIDAD O BENEFICIARIOS DE PENSIÓN DE INVALIDEZ (COMPLETAR)</t>
  </si>
  <si>
    <t>En IRV queremos que puedas calcular correctamente el monto de las medidas alternativas. Por esto, con este archivo podrás ejecutar el monto de las medidas alternativas por concepto de la Ley de Inclusión Laboral en Chile desde 2018 en adelante. Sólo debes consignar el número de trabajadores que se desempeñaron en tu empresa al última día de cada mes calendario, y en otra columna, los trabajadores pertenecientes a tu empresa con Credencial de discapacidad y/o beneficiarios de Pensión de Invalidez de cualquier régimen previsional que trabajaron al último día mes calendario. De este modo, se cargarán los montos a realizar por concepto de donaciones a proyectos que acrediten el cumplimiento de la Ley 21.015 y el artículo Nº 157 ter del Código del Trabajo.</t>
  </si>
  <si>
    <t>#AmamoslaInclusion</t>
  </si>
  <si>
    <t>CUMPLIMIENTO LEY DE INCLUSIÓN AÑO 2020</t>
  </si>
  <si>
    <t>CUMPLIMIENTO LEY DE INCLUSIÓN AÑO 2018</t>
  </si>
  <si>
    <t>CUMPLIMIENTO LEY DE INCLUSIÓN AÑO 2019</t>
  </si>
  <si>
    <t>CONTÁCTANOS AHORA</t>
  </si>
  <si>
    <t>Si tienes dudas o consultas, ejecuta las consultas a través de nuestro sitio web.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</si>
</sst>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quot;$&quot;* #,##0_-;\-&quot;$&quot;* #,##0_-;_-&quot;$&quot;* &quot;-&quot;_-;_-@_-"/>
  </numFmts>
  <fonts count="8" x14ac:knownFonts="1">
    <font>
      <sz val="12"/>
      <color theme="1"/>
      <name val="Calibri"/>
      <family val="2"/>
      <scheme val="minor"/>
    </font>
    <font>
      <sz val="12"/>
      <color theme="1"/>
      <name val="Calibri"/>
      <family val="2"/>
      <scheme val="minor"/>
    </font>
    <font>
      <b/>
      <sz val="12"/>
      <color theme="1"/>
      <name val="Calibri"/>
      <family val="2"/>
      <scheme val="minor"/>
    </font>
    <font>
      <sz val="8"/>
      <name val="Calibri"/>
      <family val="2"/>
      <scheme val="minor"/>
    </font>
    <font>
      <sz val="12"/>
      <color rgb="FFFF0000"/>
      <name val="Calibri"/>
      <family val="2"/>
      <scheme val="minor"/>
    </font>
    <font>
      <b/>
      <sz val="12"/>
      <name val="Calibri"/>
      <family val="2"/>
      <scheme val="minor"/>
    </font>
    <font>
      <i/>
      <sz val="12"/>
      <name val="Calibri"/>
      <family val="2"/>
      <scheme val="minor"/>
    </font>
    <font>
      <sz val="12"/>
      <name val="Calibri"/>
      <family val="2"/>
      <scheme val="minor"/>
    </font>
  </fonts>
  <fills count="14">
    <fill>
      <patternFill patternType="none"/>
    </fill>
    <fill>
      <patternFill patternType="gray125"/>
    </fill>
    <fill>
      <patternFill patternType="solid">
        <fgColor theme="4"/>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6" tint="0.79998168889431442"/>
        <bgColor indexed="64"/>
      </patternFill>
    </fill>
    <fill>
      <patternFill patternType="solid">
        <fgColor theme="7" tint="-0.249977111117893"/>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rgb="FFFFFF00"/>
        <bgColor indexed="64"/>
      </patternFill>
    </fill>
    <fill>
      <patternFill patternType="solid">
        <fgColor theme="6" tint="0.59999389629810485"/>
        <bgColor indexed="64"/>
      </patternFill>
    </fill>
  </fills>
  <borders count="5">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42" fontId="1" fillId="0" borderId="0" applyFont="0" applyFill="0" applyBorder="0" applyAlignment="0" applyProtection="0"/>
  </cellStyleXfs>
  <cellXfs count="40">
    <xf numFmtId="0" fontId="0" fillId="0" borderId="0" xfId="0"/>
    <xf numFmtId="0" fontId="0" fillId="0" borderId="0" xfId="0" applyAlignment="1">
      <alignment vertical="top" wrapText="1"/>
    </xf>
    <xf numFmtId="0" fontId="0" fillId="3" borderId="1" xfId="0" applyFill="1" applyBorder="1" applyAlignment="1">
      <alignment vertical="top" wrapText="1"/>
    </xf>
    <xf numFmtId="42" fontId="0" fillId="3" borderId="2" xfId="0" applyNumberFormat="1" applyFill="1" applyBorder="1" applyAlignment="1">
      <alignment vertical="top" wrapText="1"/>
    </xf>
    <xf numFmtId="0" fontId="0" fillId="5" borderId="3" xfId="0" applyFill="1" applyBorder="1" applyAlignment="1">
      <alignment vertical="top" wrapText="1"/>
    </xf>
    <xf numFmtId="42" fontId="0" fillId="5" borderId="3" xfId="1" applyFont="1" applyFill="1" applyBorder="1" applyAlignment="1">
      <alignment vertical="top" wrapText="1"/>
    </xf>
    <xf numFmtId="0" fontId="0" fillId="6" borderId="0" xfId="0" applyFill="1" applyAlignment="1">
      <alignment vertical="top" wrapText="1"/>
    </xf>
    <xf numFmtId="0" fontId="0" fillId="10" borderId="0" xfId="0" applyFill="1" applyAlignment="1">
      <alignment vertical="top" wrapText="1"/>
    </xf>
    <xf numFmtId="0" fontId="0" fillId="11" borderId="1" xfId="0" applyFill="1" applyBorder="1" applyAlignment="1">
      <alignment vertical="top" wrapText="1"/>
    </xf>
    <xf numFmtId="42" fontId="0" fillId="11" borderId="2" xfId="0" applyNumberFormat="1" applyFill="1" applyBorder="1" applyAlignment="1">
      <alignment vertical="top" wrapText="1"/>
    </xf>
    <xf numFmtId="0" fontId="0" fillId="13" borderId="3" xfId="0" applyFill="1" applyBorder="1" applyAlignment="1">
      <alignment vertical="top" wrapText="1"/>
    </xf>
    <xf numFmtId="42" fontId="0" fillId="13" borderId="3" xfId="1" applyFont="1" applyFill="1" applyBorder="1" applyAlignment="1">
      <alignment vertical="top" wrapText="1"/>
    </xf>
    <xf numFmtId="0" fontId="5" fillId="7"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42" fontId="0" fillId="0" borderId="0" xfId="1" applyFont="1" applyAlignment="1">
      <alignment vertical="top" wrapText="1"/>
    </xf>
    <xf numFmtId="16" fontId="0" fillId="8" borderId="3" xfId="0" applyNumberFormat="1" applyFill="1" applyBorder="1" applyAlignment="1">
      <alignment vertical="top" wrapText="1"/>
    </xf>
    <xf numFmtId="0" fontId="0" fillId="0" borderId="0" xfId="0" applyAlignment="1">
      <alignment horizontal="center" vertical="top" wrapText="1"/>
    </xf>
    <xf numFmtId="0" fontId="4" fillId="0" borderId="4" xfId="0" applyFont="1" applyBorder="1" applyAlignment="1">
      <alignment horizontal="center" vertical="top" wrapText="1"/>
    </xf>
    <xf numFmtId="0" fontId="4" fillId="12" borderId="0" xfId="0" applyFont="1" applyFill="1" applyBorder="1" applyAlignment="1">
      <alignment horizontal="center" vertical="top" wrapText="1"/>
    </xf>
    <xf numFmtId="0" fontId="5" fillId="7" borderId="3" xfId="0" applyFont="1" applyFill="1" applyBorder="1" applyAlignment="1" applyProtection="1">
      <alignment horizontal="center" vertical="center" wrapText="1"/>
    </xf>
    <xf numFmtId="16" fontId="0" fillId="8" borderId="3" xfId="0" applyNumberFormat="1" applyFill="1" applyBorder="1" applyAlignment="1" applyProtection="1">
      <alignment vertical="top" wrapText="1"/>
    </xf>
    <xf numFmtId="0" fontId="0" fillId="0" borderId="0" xfId="0" applyAlignment="1" applyProtection="1">
      <alignment vertical="top" wrapText="1"/>
      <protection locked="0"/>
    </xf>
    <xf numFmtId="0" fontId="0" fillId="0" borderId="0" xfId="0" applyAlignment="1" applyProtection="1">
      <alignment horizontal="center" vertical="top" wrapText="1"/>
      <protection locked="0"/>
    </xf>
    <xf numFmtId="0" fontId="0" fillId="12" borderId="3" xfId="0" applyFill="1" applyBorder="1" applyAlignment="1" applyProtection="1">
      <alignment vertical="top" wrapText="1"/>
      <protection locked="0"/>
    </xf>
    <xf numFmtId="0" fontId="2" fillId="7" borderId="0" xfId="0" applyFont="1" applyFill="1" applyAlignment="1" applyProtection="1">
      <alignment horizontal="center" vertical="center" wrapText="1"/>
    </xf>
    <xf numFmtId="0" fontId="0" fillId="8" borderId="3" xfId="0" applyFill="1" applyBorder="1" applyAlignment="1" applyProtection="1">
      <alignment vertical="top" wrapText="1"/>
    </xf>
    <xf numFmtId="42" fontId="0" fillId="5" borderId="3" xfId="1" applyFont="1" applyFill="1" applyBorder="1" applyAlignment="1" applyProtection="1">
      <alignment vertical="top" wrapText="1"/>
    </xf>
    <xf numFmtId="0" fontId="4" fillId="0" borderId="4" xfId="0" applyFont="1" applyBorder="1" applyAlignment="1" applyProtection="1">
      <alignment horizontal="center" vertical="top" wrapText="1"/>
    </xf>
    <xf numFmtId="0" fontId="0" fillId="0" borderId="0" xfId="0" applyAlignment="1" applyProtection="1">
      <alignment vertical="top" wrapText="1"/>
    </xf>
    <xf numFmtId="0" fontId="0" fillId="9" borderId="3" xfId="0" applyFill="1" applyBorder="1" applyAlignment="1" applyProtection="1">
      <alignment vertical="top" wrapText="1"/>
    </xf>
    <xf numFmtId="42" fontId="0" fillId="9" borderId="3" xfId="1" applyFont="1" applyFill="1" applyBorder="1" applyAlignment="1" applyProtection="1">
      <alignment vertical="top" wrapText="1"/>
    </xf>
    <xf numFmtId="0" fontId="0" fillId="2" borderId="1" xfId="0" applyFill="1" applyBorder="1" applyAlignment="1" applyProtection="1">
      <alignment vertical="top" wrapText="1"/>
    </xf>
    <xf numFmtId="42" fontId="0" fillId="0" borderId="2" xfId="0" applyNumberFormat="1" applyBorder="1" applyAlignment="1" applyProtection="1">
      <alignment vertical="top" wrapText="1"/>
    </xf>
    <xf numFmtId="0" fontId="0" fillId="3" borderId="3" xfId="0" applyFill="1" applyBorder="1" applyAlignment="1" applyProtection="1">
      <alignment vertical="top" wrapText="1"/>
      <protection locked="0"/>
    </xf>
    <xf numFmtId="0" fontId="6" fillId="0" borderId="0" xfId="0" applyFont="1" applyAlignment="1">
      <alignment horizontal="center" vertical="center" wrapText="1"/>
    </xf>
    <xf numFmtId="0" fontId="7" fillId="0" borderId="0" xfId="0" applyFont="1"/>
    <xf numFmtId="0" fontId="7" fillId="0" borderId="0" xfId="0" applyFont="1" applyAlignment="1">
      <alignment horizontal="center"/>
    </xf>
    <xf numFmtId="0" fontId="7" fillId="0" borderId="0" xfId="0" applyFont="1" applyAlignment="1">
      <alignment horizontal="center"/>
    </xf>
    <xf numFmtId="0" fontId="5" fillId="0" borderId="0" xfId="0" applyFont="1"/>
    <xf numFmtId="0" fontId="5" fillId="0" borderId="0" xfId="0" applyFont="1" applyAlignment="1">
      <alignment horizontal="center"/>
    </xf>
  </cellXfs>
  <cellStyles count="2">
    <cellStyle name="Moneda [0]" xfId="1"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www.ongirv.com/inclusionlaboral" TargetMode="External"/><Relationship Id="rId5" Type="http://schemas.openxmlformats.org/officeDocument/2006/relationships/image" Target="../media/image4.png"/><Relationship Id="rId4" Type="http://schemas.openxmlformats.org/officeDocument/2006/relationships/image" Target="../media/image3.sv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1.png"/><Relationship Id="rId1" Type="http://schemas.openxmlformats.org/officeDocument/2006/relationships/hyperlink" Target="https://www.ongirv.com/inclusionlaboral"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101600</xdr:colOff>
      <xdr:row>0</xdr:row>
      <xdr:rowOff>165100</xdr:rowOff>
    </xdr:from>
    <xdr:to>
      <xdr:col>1</xdr:col>
      <xdr:colOff>139700</xdr:colOff>
      <xdr:row>4</xdr:row>
      <xdr:rowOff>187534</xdr:rowOff>
    </xdr:to>
    <xdr:pic>
      <xdr:nvPicPr>
        <xdr:cNvPr id="3" name="Imagen 2">
          <a:hlinkClick xmlns:r="http://schemas.openxmlformats.org/officeDocument/2006/relationships" r:id="rId1"/>
          <a:extLst>
            <a:ext uri="{FF2B5EF4-FFF2-40B4-BE49-F238E27FC236}">
              <a16:creationId xmlns:a16="http://schemas.microsoft.com/office/drawing/2014/main" id="{576FD4F7-570D-FC4C-B9E0-6D024679E2B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1600" y="165100"/>
          <a:ext cx="863600" cy="835234"/>
        </a:xfrm>
        <a:prstGeom prst="rect">
          <a:avLst/>
        </a:prstGeom>
      </xdr:spPr>
    </xdr:pic>
    <xdr:clientData/>
  </xdr:twoCellAnchor>
  <xdr:twoCellAnchor editAs="oneCell">
    <xdr:from>
      <xdr:col>3</xdr:col>
      <xdr:colOff>584200</xdr:colOff>
      <xdr:row>20</xdr:row>
      <xdr:rowOff>0</xdr:rowOff>
    </xdr:from>
    <xdr:to>
      <xdr:col>4</xdr:col>
      <xdr:colOff>673100</xdr:colOff>
      <xdr:row>24</xdr:row>
      <xdr:rowOff>101600</xdr:rowOff>
    </xdr:to>
    <xdr:pic>
      <xdr:nvPicPr>
        <xdr:cNvPr id="9" name="Gráfico 8" descr="Internet">
          <a:hlinkClick xmlns:r="http://schemas.openxmlformats.org/officeDocument/2006/relationships" r:id="rId1"/>
          <a:extLst>
            <a:ext uri="{FF2B5EF4-FFF2-40B4-BE49-F238E27FC236}">
              <a16:creationId xmlns:a16="http://schemas.microsoft.com/office/drawing/2014/main" id="{CD34C416-1AC2-E54F-8EEF-764E9F4B29C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3060700" y="4457700"/>
          <a:ext cx="914400" cy="914400"/>
        </a:xfrm>
        <a:prstGeom prst="rect">
          <a:avLst/>
        </a:prstGeom>
      </xdr:spPr>
    </xdr:pic>
    <xdr:clientData/>
  </xdr:twoCellAnchor>
  <xdr:twoCellAnchor editAs="oneCell">
    <xdr:from>
      <xdr:col>6</xdr:col>
      <xdr:colOff>609600</xdr:colOff>
      <xdr:row>13</xdr:row>
      <xdr:rowOff>167968</xdr:rowOff>
    </xdr:from>
    <xdr:to>
      <xdr:col>7</xdr:col>
      <xdr:colOff>596900</xdr:colOff>
      <xdr:row>17</xdr:row>
      <xdr:rowOff>89310</xdr:rowOff>
    </xdr:to>
    <xdr:pic>
      <xdr:nvPicPr>
        <xdr:cNvPr id="11" name="Imagen 10">
          <a:extLst>
            <a:ext uri="{FF2B5EF4-FFF2-40B4-BE49-F238E27FC236}">
              <a16:creationId xmlns:a16="http://schemas.microsoft.com/office/drawing/2014/main" id="{E8608F9F-5270-2846-BAF1-B2A84436D66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562600" y="2809568"/>
          <a:ext cx="812800" cy="7341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1054100</xdr:colOff>
      <xdr:row>0</xdr:row>
      <xdr:rowOff>190500</xdr:rowOff>
    </xdr:from>
    <xdr:to>
      <xdr:col>1</xdr:col>
      <xdr:colOff>177800</xdr:colOff>
      <xdr:row>3</xdr:row>
      <xdr:rowOff>416134</xdr:rowOff>
    </xdr:to>
    <xdr:pic>
      <xdr:nvPicPr>
        <xdr:cNvPr id="2" name="Imagen 1">
          <a:extLst>
            <a:ext uri="{FF2B5EF4-FFF2-40B4-BE49-F238E27FC236}">
              <a16:creationId xmlns:a16="http://schemas.microsoft.com/office/drawing/2014/main" id="{5CF87EE1-C523-3448-9F1C-E13D91181F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4100" y="190500"/>
          <a:ext cx="863600" cy="835234"/>
        </a:xfrm>
        <a:prstGeom prst="rect">
          <a:avLst/>
        </a:prstGeom>
      </xdr:spPr>
    </xdr:pic>
    <xdr:clientData/>
  </xdr:twoCellAnchor>
  <xdr:twoCellAnchor editAs="oneCell">
    <xdr:from>
      <xdr:col>4</xdr:col>
      <xdr:colOff>571500</xdr:colOff>
      <xdr:row>19</xdr:row>
      <xdr:rowOff>101600</xdr:rowOff>
    </xdr:from>
    <xdr:to>
      <xdr:col>4</xdr:col>
      <xdr:colOff>1384300</xdr:colOff>
      <xdr:row>21</xdr:row>
      <xdr:rowOff>429342</xdr:rowOff>
    </xdr:to>
    <xdr:pic>
      <xdr:nvPicPr>
        <xdr:cNvPr id="3" name="Imagen 2">
          <a:extLst>
            <a:ext uri="{FF2B5EF4-FFF2-40B4-BE49-F238E27FC236}">
              <a16:creationId xmlns:a16="http://schemas.microsoft.com/office/drawing/2014/main" id="{1AD81A10-5308-3B4D-887D-0E7B84639E1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474200" y="4851400"/>
          <a:ext cx="812800" cy="73414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1130300</xdr:colOff>
      <xdr:row>1</xdr:row>
      <xdr:rowOff>139700</xdr:rowOff>
    </xdr:from>
    <xdr:to>
      <xdr:col>0</xdr:col>
      <xdr:colOff>1993900</xdr:colOff>
      <xdr:row>5</xdr:row>
      <xdr:rowOff>162134</xdr:rowOff>
    </xdr:to>
    <xdr:pic>
      <xdr:nvPicPr>
        <xdr:cNvPr id="2" name="Imagen 1">
          <a:extLst>
            <a:ext uri="{FF2B5EF4-FFF2-40B4-BE49-F238E27FC236}">
              <a16:creationId xmlns:a16="http://schemas.microsoft.com/office/drawing/2014/main" id="{14D27EC8-DFA1-D348-8F03-D3A3FA77B4D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0300" y="342900"/>
          <a:ext cx="863600" cy="835234"/>
        </a:xfrm>
        <a:prstGeom prst="rect">
          <a:avLst/>
        </a:prstGeom>
      </xdr:spPr>
    </xdr:pic>
    <xdr:clientData/>
  </xdr:twoCellAnchor>
  <xdr:twoCellAnchor editAs="oneCell">
    <xdr:from>
      <xdr:col>4</xdr:col>
      <xdr:colOff>419100</xdr:colOff>
      <xdr:row>21</xdr:row>
      <xdr:rowOff>25400</xdr:rowOff>
    </xdr:from>
    <xdr:to>
      <xdr:col>4</xdr:col>
      <xdr:colOff>1231900</xdr:colOff>
      <xdr:row>23</xdr:row>
      <xdr:rowOff>124542</xdr:rowOff>
    </xdr:to>
    <xdr:pic>
      <xdr:nvPicPr>
        <xdr:cNvPr id="3" name="Imagen 2">
          <a:extLst>
            <a:ext uri="{FF2B5EF4-FFF2-40B4-BE49-F238E27FC236}">
              <a16:creationId xmlns:a16="http://schemas.microsoft.com/office/drawing/2014/main" id="{CFCCC6E6-88DD-F549-8487-25C8CE38C37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69500" y="4749800"/>
          <a:ext cx="812800" cy="73414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1079500</xdr:colOff>
      <xdr:row>0</xdr:row>
      <xdr:rowOff>63500</xdr:rowOff>
    </xdr:from>
    <xdr:to>
      <xdr:col>1</xdr:col>
      <xdr:colOff>215900</xdr:colOff>
      <xdr:row>4</xdr:row>
      <xdr:rowOff>85934</xdr:rowOff>
    </xdr:to>
    <xdr:pic>
      <xdr:nvPicPr>
        <xdr:cNvPr id="2" name="Imagen 1">
          <a:hlinkClick xmlns:r="http://schemas.openxmlformats.org/officeDocument/2006/relationships" r:id="rId1"/>
          <a:extLst>
            <a:ext uri="{FF2B5EF4-FFF2-40B4-BE49-F238E27FC236}">
              <a16:creationId xmlns:a16="http://schemas.microsoft.com/office/drawing/2014/main" id="{A06BFCFA-988D-9048-936A-422DAA2FDCD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79500" y="63500"/>
          <a:ext cx="863600" cy="835234"/>
        </a:xfrm>
        <a:prstGeom prst="rect">
          <a:avLst/>
        </a:prstGeom>
      </xdr:spPr>
    </xdr:pic>
    <xdr:clientData/>
  </xdr:twoCellAnchor>
  <xdr:twoCellAnchor editAs="oneCell">
    <xdr:from>
      <xdr:col>4</xdr:col>
      <xdr:colOff>787400</xdr:colOff>
      <xdr:row>18</xdr:row>
      <xdr:rowOff>241300</xdr:rowOff>
    </xdr:from>
    <xdr:to>
      <xdr:col>4</xdr:col>
      <xdr:colOff>1600200</xdr:colOff>
      <xdr:row>20</xdr:row>
      <xdr:rowOff>391242</xdr:rowOff>
    </xdr:to>
    <xdr:pic>
      <xdr:nvPicPr>
        <xdr:cNvPr id="3" name="Imagen 2">
          <a:extLst>
            <a:ext uri="{FF2B5EF4-FFF2-40B4-BE49-F238E27FC236}">
              <a16:creationId xmlns:a16="http://schemas.microsoft.com/office/drawing/2014/main" id="{00BEE288-1D10-5F4E-BE10-9E54F422EB3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677400" y="4381500"/>
          <a:ext cx="812800" cy="73414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CF28D-6300-4C4A-8BFD-C3C783D36FCB}">
  <dimension ref="A4:H23"/>
  <sheetViews>
    <sheetView showGridLines="0" zoomScaleNormal="100" workbookViewId="0">
      <selection activeCell="A4" sqref="A4:H18"/>
    </sheetView>
  </sheetViews>
  <sheetFormatPr baseColWidth="10" defaultRowHeight="16" x14ac:dyDescent="0.2"/>
  <sheetData>
    <row r="4" spans="1:8" x14ac:dyDescent="0.2">
      <c r="A4" s="34" t="s">
        <v>20</v>
      </c>
      <c r="B4" s="34"/>
      <c r="C4" s="34"/>
      <c r="D4" s="34"/>
      <c r="E4" s="34"/>
      <c r="F4" s="34"/>
      <c r="G4" s="34"/>
      <c r="H4" s="34"/>
    </row>
    <row r="5" spans="1:8" x14ac:dyDescent="0.2">
      <c r="A5" s="34"/>
      <c r="B5" s="34"/>
      <c r="C5" s="34"/>
      <c r="D5" s="34"/>
      <c r="E5" s="34"/>
      <c r="F5" s="34"/>
      <c r="G5" s="34"/>
      <c r="H5" s="34"/>
    </row>
    <row r="6" spans="1:8" x14ac:dyDescent="0.2">
      <c r="A6" s="34"/>
      <c r="B6" s="34"/>
      <c r="C6" s="34"/>
      <c r="D6" s="34"/>
      <c r="E6" s="34"/>
      <c r="F6" s="34"/>
      <c r="G6" s="34"/>
      <c r="H6" s="34"/>
    </row>
    <row r="7" spans="1:8" x14ac:dyDescent="0.2">
      <c r="A7" s="34"/>
      <c r="B7" s="34"/>
      <c r="C7" s="34"/>
      <c r="D7" s="34"/>
      <c r="E7" s="34"/>
      <c r="F7" s="34"/>
      <c r="G7" s="34"/>
      <c r="H7" s="34"/>
    </row>
    <row r="8" spans="1:8" x14ac:dyDescent="0.2">
      <c r="A8" s="34"/>
      <c r="B8" s="34"/>
      <c r="C8" s="34"/>
      <c r="D8" s="34"/>
      <c r="E8" s="34"/>
      <c r="F8" s="34"/>
      <c r="G8" s="34"/>
      <c r="H8" s="34"/>
    </row>
    <row r="9" spans="1:8" x14ac:dyDescent="0.2">
      <c r="A9" s="34"/>
      <c r="B9" s="34"/>
      <c r="C9" s="34"/>
      <c r="D9" s="34"/>
      <c r="E9" s="34"/>
      <c r="F9" s="34"/>
      <c r="G9" s="34"/>
      <c r="H9" s="34"/>
    </row>
    <row r="10" spans="1:8" x14ac:dyDescent="0.2">
      <c r="A10" s="34"/>
      <c r="B10" s="34"/>
      <c r="C10" s="34"/>
      <c r="D10" s="34"/>
      <c r="E10" s="34"/>
      <c r="F10" s="34"/>
      <c r="G10" s="34"/>
      <c r="H10" s="34"/>
    </row>
    <row r="11" spans="1:8" x14ac:dyDescent="0.2">
      <c r="A11" s="34"/>
      <c r="B11" s="34"/>
      <c r="C11" s="34"/>
      <c r="D11" s="34"/>
      <c r="E11" s="34"/>
      <c r="F11" s="34"/>
      <c r="G11" s="34"/>
      <c r="H11" s="34"/>
    </row>
    <row r="12" spans="1:8" x14ac:dyDescent="0.2">
      <c r="A12" s="34"/>
      <c r="B12" s="34"/>
      <c r="C12" s="34"/>
      <c r="D12" s="34"/>
      <c r="E12" s="34"/>
      <c r="F12" s="34"/>
      <c r="G12" s="34"/>
      <c r="H12" s="34"/>
    </row>
    <row r="13" spans="1:8" x14ac:dyDescent="0.2">
      <c r="A13" s="34"/>
      <c r="B13" s="34"/>
      <c r="C13" s="34"/>
      <c r="D13" s="34"/>
      <c r="E13" s="34"/>
      <c r="F13" s="34"/>
      <c r="G13" s="34"/>
      <c r="H13" s="34"/>
    </row>
    <row r="14" spans="1:8" x14ac:dyDescent="0.2">
      <c r="A14" s="34"/>
      <c r="B14" s="34"/>
      <c r="C14" s="34"/>
      <c r="D14" s="34"/>
      <c r="E14" s="34"/>
      <c r="F14" s="34"/>
      <c r="G14" s="34"/>
      <c r="H14" s="34"/>
    </row>
    <row r="15" spans="1:8" x14ac:dyDescent="0.2">
      <c r="A15" s="34"/>
      <c r="B15" s="34"/>
      <c r="C15" s="34"/>
      <c r="D15" s="34"/>
      <c r="E15" s="34"/>
      <c r="F15" s="34"/>
      <c r="G15" s="34"/>
      <c r="H15" s="34"/>
    </row>
    <row r="16" spans="1:8" x14ac:dyDescent="0.2">
      <c r="A16" s="34"/>
      <c r="B16" s="34"/>
      <c r="C16" s="34"/>
      <c r="D16" s="34"/>
      <c r="E16" s="34"/>
      <c r="F16" s="34"/>
      <c r="G16" s="34"/>
      <c r="H16" s="34"/>
    </row>
    <row r="17" spans="1:8" x14ac:dyDescent="0.2">
      <c r="A17" s="34"/>
      <c r="B17" s="34"/>
      <c r="C17" s="34"/>
      <c r="D17" s="34"/>
      <c r="E17" s="34"/>
      <c r="F17" s="34"/>
      <c r="G17" s="34"/>
      <c r="H17" s="34"/>
    </row>
    <row r="18" spans="1:8" x14ac:dyDescent="0.2">
      <c r="A18" s="34"/>
      <c r="B18" s="34"/>
      <c r="C18" s="34"/>
      <c r="D18" s="34"/>
      <c r="E18" s="34"/>
      <c r="F18" s="34"/>
      <c r="G18" s="34"/>
      <c r="H18" s="34"/>
    </row>
    <row r="19" spans="1:8" x14ac:dyDescent="0.2">
      <c r="A19" s="35"/>
      <c r="B19" s="35"/>
      <c r="C19" s="35"/>
      <c r="D19" s="35"/>
      <c r="E19" s="35"/>
      <c r="F19" s="35"/>
      <c r="G19" s="35"/>
      <c r="H19" s="35"/>
    </row>
    <row r="20" spans="1:8" x14ac:dyDescent="0.2">
      <c r="A20" s="36" t="s">
        <v>26</v>
      </c>
      <c r="B20" s="36"/>
      <c r="C20" s="36"/>
      <c r="D20" s="36"/>
      <c r="E20" s="36"/>
      <c r="F20" s="36"/>
      <c r="G20" s="36"/>
      <c r="H20" s="36"/>
    </row>
    <row r="21" spans="1:8" x14ac:dyDescent="0.2">
      <c r="A21" s="35"/>
      <c r="B21" s="37"/>
      <c r="C21" s="35"/>
      <c r="D21" s="35"/>
      <c r="E21" s="35"/>
      <c r="F21" s="35"/>
      <c r="G21" s="35"/>
      <c r="H21" s="35"/>
    </row>
    <row r="22" spans="1:8" x14ac:dyDescent="0.2">
      <c r="A22" s="35"/>
      <c r="B22" s="35"/>
      <c r="C22" s="39" t="s">
        <v>25</v>
      </c>
      <c r="D22" s="35"/>
      <c r="E22" s="35"/>
      <c r="F22" s="38" t="s">
        <v>21</v>
      </c>
      <c r="G22" s="35"/>
      <c r="H22" s="35"/>
    </row>
    <row r="23" spans="1:8" x14ac:dyDescent="0.2">
      <c r="A23" s="35"/>
      <c r="B23" s="35"/>
      <c r="C23" s="35"/>
      <c r="D23" s="35"/>
      <c r="E23" s="35"/>
      <c r="F23" s="35"/>
      <c r="G23" s="35"/>
      <c r="H23" s="35"/>
    </row>
  </sheetData>
  <mergeCells count="2">
    <mergeCell ref="A4:H18"/>
    <mergeCell ref="A20:H20"/>
  </mergeCells>
  <pageMargins left="0.7" right="0.7" top="0.75" bottom="0.75" header="0.3" footer="0.3"/>
  <pageSetup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ECEEDD-14CD-404E-9C26-4871A5F15837}">
  <dimension ref="A4:E25"/>
  <sheetViews>
    <sheetView showGridLines="0" tabSelected="1" topLeftCell="A5" workbookViewId="0">
      <selection activeCell="C9" sqref="C9"/>
    </sheetView>
  </sheetViews>
  <sheetFormatPr baseColWidth="10" defaultColWidth="10.83203125" defaultRowHeight="16" x14ac:dyDescent="0.2"/>
  <cols>
    <col min="1" max="1" width="22.83203125" style="1" customWidth="1"/>
    <col min="2" max="4" width="31.33203125" style="1" customWidth="1"/>
    <col min="5" max="5" width="21" style="1" customWidth="1"/>
    <col min="6" max="16384" width="10.83203125" style="1"/>
  </cols>
  <sheetData>
    <row r="4" spans="1:5" ht="34" customHeight="1" x14ac:dyDescent="0.2">
      <c r="B4" s="16" t="s">
        <v>22</v>
      </c>
      <c r="C4" s="16"/>
    </row>
    <row r="7" spans="1:5" ht="68" x14ac:dyDescent="0.2">
      <c r="A7" s="19" t="s">
        <v>0</v>
      </c>
      <c r="B7" s="12" t="s">
        <v>18</v>
      </c>
      <c r="C7" s="12" t="s">
        <v>5</v>
      </c>
      <c r="D7" s="12" t="s">
        <v>19</v>
      </c>
      <c r="E7" s="12" t="s">
        <v>4</v>
      </c>
    </row>
    <row r="8" spans="1:5" x14ac:dyDescent="0.2">
      <c r="A8" s="20">
        <v>43861</v>
      </c>
      <c r="B8" s="33">
        <v>0</v>
      </c>
      <c r="C8" s="10">
        <f t="shared" ref="C8:C10" si="0">ROUNDDOWN((B8*1%),0)</f>
        <v>0</v>
      </c>
      <c r="D8" s="33">
        <v>0</v>
      </c>
      <c r="E8" s="11">
        <f>((C8-D8)*(B23*2))*(IF((((C8-D8)*(B23*2))&gt;0),"1","0"))</f>
        <v>0</v>
      </c>
    </row>
    <row r="9" spans="1:5" x14ac:dyDescent="0.2">
      <c r="A9" s="20">
        <v>43890</v>
      </c>
      <c r="B9" s="33">
        <v>0</v>
      </c>
      <c r="C9" s="10">
        <f t="shared" si="0"/>
        <v>0</v>
      </c>
      <c r="D9" s="33">
        <v>0</v>
      </c>
      <c r="E9" s="11">
        <f>((C9-D9)*(B23*2))*(IF((((C9-D9)*(B23*2))&gt;0),"1","0"))</f>
        <v>0</v>
      </c>
    </row>
    <row r="10" spans="1:5" x14ac:dyDescent="0.2">
      <c r="A10" s="20">
        <v>43921</v>
      </c>
      <c r="B10" s="33">
        <v>0</v>
      </c>
      <c r="C10" s="10">
        <f t="shared" si="0"/>
        <v>0</v>
      </c>
      <c r="D10" s="33">
        <v>0</v>
      </c>
      <c r="E10" s="11">
        <f>((C10-D10)*(B24*2))*(IF((((C10-D10)*(B24*2))&gt;0),"1","0"))</f>
        <v>0</v>
      </c>
    </row>
    <row r="11" spans="1:5" x14ac:dyDescent="0.2">
      <c r="A11" s="20">
        <v>43951</v>
      </c>
      <c r="B11" s="33">
        <v>0</v>
      </c>
      <c r="C11" s="10">
        <f>ROUNDDOWN((B11*1%),0)</f>
        <v>0</v>
      </c>
      <c r="D11" s="33">
        <v>0</v>
      </c>
      <c r="E11" s="11">
        <f>((C11-D11)*(B24*2))*(IF((((C11-D11)*(B24*2))&gt;0),"1","0"))</f>
        <v>0</v>
      </c>
    </row>
    <row r="12" spans="1:5" x14ac:dyDescent="0.2">
      <c r="A12" s="20">
        <v>43982</v>
      </c>
      <c r="B12" s="33">
        <v>0</v>
      </c>
      <c r="C12" s="10">
        <f t="shared" ref="C12:C19" si="1">ROUNDDOWN((B12*1%),0)</f>
        <v>0</v>
      </c>
      <c r="D12" s="33">
        <v>0</v>
      </c>
      <c r="E12" s="11">
        <f>((C12-D12)*(B24*2))*(IF((((C12-D12)*(B24*2))&gt;0),"1","0"))</f>
        <v>0</v>
      </c>
    </row>
    <row r="13" spans="1:5" x14ac:dyDescent="0.2">
      <c r="A13" s="20">
        <v>44012</v>
      </c>
      <c r="B13" s="33">
        <v>0</v>
      </c>
      <c r="C13" s="10">
        <f t="shared" si="1"/>
        <v>0</v>
      </c>
      <c r="D13" s="33">
        <v>0</v>
      </c>
      <c r="E13" s="11">
        <f>((C13-D13)*(B24*2))*(IF((((C13-D13)*(B24*2))&gt;0),"1","0"))</f>
        <v>0</v>
      </c>
    </row>
    <row r="14" spans="1:5" x14ac:dyDescent="0.2">
      <c r="A14" s="20">
        <v>44043</v>
      </c>
      <c r="B14" s="33">
        <v>0</v>
      </c>
      <c r="C14" s="10">
        <f t="shared" si="1"/>
        <v>0</v>
      </c>
      <c r="D14" s="33">
        <v>0</v>
      </c>
      <c r="E14" s="11">
        <f>((C14-D14)*(B24*2))*(IF((((C14-D14)*(B24*2))&gt;0),"1","0"))</f>
        <v>0</v>
      </c>
    </row>
    <row r="15" spans="1:5" x14ac:dyDescent="0.2">
      <c r="A15" s="20">
        <v>44074</v>
      </c>
      <c r="B15" s="33">
        <v>0</v>
      </c>
      <c r="C15" s="10">
        <f t="shared" si="1"/>
        <v>0</v>
      </c>
      <c r="D15" s="33">
        <v>0</v>
      </c>
      <c r="E15" s="11">
        <f>((C15-D15)*(B24*2))*(IF((((C15-D15)*(B24*2))&gt;0),"1","0"))</f>
        <v>0</v>
      </c>
    </row>
    <row r="16" spans="1:5" x14ac:dyDescent="0.2">
      <c r="A16" s="20">
        <v>44104</v>
      </c>
      <c r="B16" s="33">
        <v>0</v>
      </c>
      <c r="C16" s="10">
        <f t="shared" si="1"/>
        <v>0</v>
      </c>
      <c r="D16" s="33">
        <v>0</v>
      </c>
      <c r="E16" s="11">
        <f>((C16-D16)*(B24*2))*(IF((((C16-D16)*(B24*2))&gt;0),"1","0"))</f>
        <v>0</v>
      </c>
    </row>
    <row r="17" spans="1:5" x14ac:dyDescent="0.2">
      <c r="A17" s="20">
        <v>44135</v>
      </c>
      <c r="B17" s="33">
        <v>0</v>
      </c>
      <c r="C17" s="10">
        <f t="shared" si="1"/>
        <v>0</v>
      </c>
      <c r="D17" s="33">
        <v>0</v>
      </c>
      <c r="E17" s="11">
        <f>((C17-D17)*(B24*2))*(IF((((C17-D17)*(B24*2))&gt;0),"1","0"))</f>
        <v>0</v>
      </c>
    </row>
    <row r="18" spans="1:5" x14ac:dyDescent="0.2">
      <c r="A18" s="20">
        <v>44165</v>
      </c>
      <c r="B18" s="33">
        <v>0</v>
      </c>
      <c r="C18" s="10">
        <f t="shared" si="1"/>
        <v>0</v>
      </c>
      <c r="D18" s="33">
        <v>0</v>
      </c>
      <c r="E18" s="11">
        <f>((C18-D18)*(B24*2))*(IF((((C18-D18)*(B24*2))&gt;0),"1","0"))</f>
        <v>0</v>
      </c>
    </row>
    <row r="19" spans="1:5" x14ac:dyDescent="0.2">
      <c r="A19" s="20">
        <v>44196</v>
      </c>
      <c r="B19" s="33">
        <v>0</v>
      </c>
      <c r="C19" s="10">
        <f t="shared" si="1"/>
        <v>0</v>
      </c>
      <c r="D19" s="33">
        <v>0</v>
      </c>
      <c r="E19" s="11">
        <f>((C19-D19)*(B24*2))*(IF((((C19-D19)*(B24*2))&gt;0),"1","0"))</f>
        <v>0</v>
      </c>
    </row>
    <row r="22" spans="1:5" ht="34" x14ac:dyDescent="0.2">
      <c r="A22" s="7" t="s">
        <v>11</v>
      </c>
      <c r="B22" s="7">
        <f>SUM(B11:B19)/9</f>
        <v>0</v>
      </c>
    </row>
    <row r="23" spans="1:5" ht="34" x14ac:dyDescent="0.2">
      <c r="A23" s="1" t="s">
        <v>13</v>
      </c>
      <c r="B23" s="14">
        <v>301000</v>
      </c>
    </row>
    <row r="24" spans="1:5" ht="35" thickBot="1" x14ac:dyDescent="0.25">
      <c r="A24" s="1" t="s">
        <v>12</v>
      </c>
      <c r="B24" s="14">
        <v>320500</v>
      </c>
    </row>
    <row r="25" spans="1:5" ht="35" thickBot="1" x14ac:dyDescent="0.25">
      <c r="A25" s="8" t="s">
        <v>14</v>
      </c>
      <c r="B25" s="9">
        <f>SUM(E8:E19)</f>
        <v>0</v>
      </c>
    </row>
  </sheetData>
  <sheetProtection algorithmName="SHA-512" hashValue="KcnGgpEkfjwXvzwrI748gFPHeDZP0dYhVY3yr1u3th3w+d4NkaSJ/aIJ/FWRRRWys3fQE5frPLm2cBZ0Y9aTaw==" saltValue="t7PV92jKFyNAe9S8/cyUqw==" spinCount="100000" sheet="1" objects="1" scenarios="1"/>
  <mergeCells count="1">
    <mergeCell ref="B4:C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BF79CA-9C30-7747-AA12-0FF782525F84}">
  <dimension ref="A6:E26"/>
  <sheetViews>
    <sheetView showGridLines="0" workbookViewId="0">
      <selection activeCell="D11" sqref="D11"/>
    </sheetView>
  </sheetViews>
  <sheetFormatPr baseColWidth="10" defaultColWidth="10.83203125" defaultRowHeight="16" x14ac:dyDescent="0.2"/>
  <cols>
    <col min="1" max="4" width="31.33203125" style="1" customWidth="1"/>
    <col min="5" max="5" width="21" style="1" customWidth="1"/>
    <col min="6" max="16384" width="10.83203125" style="1"/>
  </cols>
  <sheetData>
    <row r="6" spans="1:5" x14ac:dyDescent="0.2">
      <c r="B6" s="16" t="s">
        <v>24</v>
      </c>
      <c r="C6" s="16"/>
    </row>
    <row r="8" spans="1:5" ht="51" x14ac:dyDescent="0.2">
      <c r="A8" s="13" t="s">
        <v>0</v>
      </c>
      <c r="B8" s="13" t="s">
        <v>1</v>
      </c>
      <c r="C8" s="13" t="s">
        <v>5</v>
      </c>
      <c r="D8" s="13" t="s">
        <v>2</v>
      </c>
      <c r="E8" s="13" t="s">
        <v>4</v>
      </c>
    </row>
    <row r="9" spans="1:5" x14ac:dyDescent="0.2">
      <c r="A9" s="15">
        <v>43861</v>
      </c>
      <c r="B9" s="33">
        <v>0</v>
      </c>
      <c r="C9" s="4">
        <f t="shared" ref="C9:C11" si="0">ROUNDDOWN((B9*1%),0)</f>
        <v>0</v>
      </c>
      <c r="D9" s="33">
        <v>0</v>
      </c>
      <c r="E9" s="5">
        <f>((C9-D9)*(B24*2))*(IF((((C9-D9)*(B24*2))&gt;0),"1","0"))</f>
        <v>0</v>
      </c>
    </row>
    <row r="10" spans="1:5" x14ac:dyDescent="0.2">
      <c r="A10" s="15">
        <v>43889</v>
      </c>
      <c r="B10" s="33">
        <v>0</v>
      </c>
      <c r="C10" s="4">
        <f t="shared" si="0"/>
        <v>0</v>
      </c>
      <c r="D10" s="33">
        <v>0</v>
      </c>
      <c r="E10" s="5">
        <f>((C10-D10)*(B24*2))*(IF((((C10-D10)*(B24*2))&gt;0),"1","0"))</f>
        <v>0</v>
      </c>
    </row>
    <row r="11" spans="1:5" x14ac:dyDescent="0.2">
      <c r="A11" s="15">
        <v>43921</v>
      </c>
      <c r="B11" s="33">
        <v>0</v>
      </c>
      <c r="C11" s="4">
        <f t="shared" si="0"/>
        <v>0</v>
      </c>
      <c r="D11" s="33">
        <v>0</v>
      </c>
      <c r="E11" s="5">
        <f>((C11-D11)*(B24*2))*(IF((((C11-D11)*(B24*2))&gt;0),"1","0"))</f>
        <v>0</v>
      </c>
    </row>
    <row r="12" spans="1:5" x14ac:dyDescent="0.2">
      <c r="A12" s="15">
        <v>43951</v>
      </c>
      <c r="B12" s="33">
        <v>0</v>
      </c>
      <c r="C12" s="4">
        <f>ROUNDDOWN((B12*1%),0)</f>
        <v>0</v>
      </c>
      <c r="D12" s="33">
        <v>0</v>
      </c>
      <c r="E12" s="5">
        <f>((C12-D12)*(B25*2))*(IF((((C12-D12)*(B25*2))&gt;0),"1","0"))</f>
        <v>0</v>
      </c>
    </row>
    <row r="13" spans="1:5" x14ac:dyDescent="0.2">
      <c r="A13" s="15">
        <v>43982</v>
      </c>
      <c r="B13" s="33">
        <v>0</v>
      </c>
      <c r="C13" s="4">
        <f t="shared" ref="C13:C20" si="1">ROUNDDOWN((B13*1%),0)</f>
        <v>0</v>
      </c>
      <c r="D13" s="33">
        <v>0</v>
      </c>
      <c r="E13" s="5">
        <f>((C13-D13)*(B25*2))*(IF((((C13-D13)*(B25*2))&gt;0),"1","0"))</f>
        <v>0</v>
      </c>
    </row>
    <row r="14" spans="1:5" x14ac:dyDescent="0.2">
      <c r="A14" s="15">
        <v>44012</v>
      </c>
      <c r="B14" s="33">
        <v>0</v>
      </c>
      <c r="C14" s="4">
        <f t="shared" si="1"/>
        <v>0</v>
      </c>
      <c r="D14" s="33">
        <v>0</v>
      </c>
      <c r="E14" s="5">
        <f>((C14-D14)*(B25*2))*(IF((((C14-D14)*(B25*2))&gt;0),"1","0"))</f>
        <v>0</v>
      </c>
    </row>
    <row r="15" spans="1:5" x14ac:dyDescent="0.2">
      <c r="A15" s="15">
        <v>44043</v>
      </c>
      <c r="B15" s="33">
        <v>0</v>
      </c>
      <c r="C15" s="4">
        <f t="shared" si="1"/>
        <v>0</v>
      </c>
      <c r="D15" s="33">
        <v>0</v>
      </c>
      <c r="E15" s="5">
        <f>((C15-D15)*(B25*2))*(IF((((C15-D15)*(B25*2))&gt;0),"1","0"))</f>
        <v>0</v>
      </c>
    </row>
    <row r="16" spans="1:5" x14ac:dyDescent="0.2">
      <c r="A16" s="15">
        <v>44074</v>
      </c>
      <c r="B16" s="33">
        <v>0</v>
      </c>
      <c r="C16" s="4">
        <f t="shared" si="1"/>
        <v>0</v>
      </c>
      <c r="D16" s="33">
        <v>0</v>
      </c>
      <c r="E16" s="5">
        <f>((C16-D16)*(B25*2))*(IF((((C16-D16)*(B25*2))&gt;0),"1","0"))</f>
        <v>0</v>
      </c>
    </row>
    <row r="17" spans="1:5" x14ac:dyDescent="0.2">
      <c r="A17" s="15">
        <v>44104</v>
      </c>
      <c r="B17" s="33">
        <v>0</v>
      </c>
      <c r="C17" s="4">
        <f t="shared" si="1"/>
        <v>0</v>
      </c>
      <c r="D17" s="33">
        <v>0</v>
      </c>
      <c r="E17" s="5">
        <f>((C17-D17)*(B25*2))*(IF((((C17-D17)*(B25*2))&gt;0),"1","0"))</f>
        <v>0</v>
      </c>
    </row>
    <row r="18" spans="1:5" x14ac:dyDescent="0.2">
      <c r="A18" s="15">
        <v>44135</v>
      </c>
      <c r="B18" s="33">
        <v>0</v>
      </c>
      <c r="C18" s="4">
        <f t="shared" si="1"/>
        <v>0</v>
      </c>
      <c r="D18" s="33">
        <v>0</v>
      </c>
      <c r="E18" s="5">
        <f>((C18-D18)*(B25*2))*(IF((((C18-D18)*(B25*2))&gt;0),"1","0"))</f>
        <v>0</v>
      </c>
    </row>
    <row r="19" spans="1:5" x14ac:dyDescent="0.2">
      <c r="A19" s="15">
        <v>44165</v>
      </c>
      <c r="B19" s="33">
        <v>0</v>
      </c>
      <c r="C19" s="4">
        <f t="shared" si="1"/>
        <v>0</v>
      </c>
      <c r="D19" s="33">
        <v>0</v>
      </c>
      <c r="E19" s="5">
        <f>((C19-D19)*(B25*2))*(IF((((C19-D19)*(B25*2))&gt;0),"1","0"))</f>
        <v>0</v>
      </c>
    </row>
    <row r="20" spans="1:5" x14ac:dyDescent="0.2">
      <c r="A20" s="15">
        <v>44196</v>
      </c>
      <c r="B20" s="33">
        <v>0</v>
      </c>
      <c r="C20" s="4">
        <f t="shared" si="1"/>
        <v>0</v>
      </c>
      <c r="D20" s="33">
        <v>0</v>
      </c>
      <c r="E20" s="5">
        <f>((C20-D20)*(B25*2))*(IF((((C20-D20)*(B25*2))&gt;0),"1","0"))</f>
        <v>0</v>
      </c>
    </row>
    <row r="21" spans="1:5" ht="16" customHeight="1" x14ac:dyDescent="0.2">
      <c r="A21" s="17" t="s">
        <v>16</v>
      </c>
      <c r="B21" s="17"/>
      <c r="C21" s="17"/>
      <c r="D21" s="17"/>
    </row>
    <row r="22" spans="1:5" ht="16" customHeight="1" x14ac:dyDescent="0.2">
      <c r="A22" s="18" t="s">
        <v>17</v>
      </c>
      <c r="B22" s="18"/>
      <c r="C22" s="18"/>
      <c r="D22" s="18"/>
    </row>
    <row r="23" spans="1:5" ht="34" x14ac:dyDescent="0.2">
      <c r="A23" s="6" t="s">
        <v>11</v>
      </c>
      <c r="B23" s="6">
        <f>SUM(B12:B20)/9</f>
        <v>0</v>
      </c>
    </row>
    <row r="24" spans="1:5" ht="17" x14ac:dyDescent="0.2">
      <c r="A24" s="1" t="s">
        <v>9</v>
      </c>
      <c r="B24" s="14">
        <v>288000</v>
      </c>
    </row>
    <row r="25" spans="1:5" ht="18" thickBot="1" x14ac:dyDescent="0.25">
      <c r="A25" s="1" t="s">
        <v>10</v>
      </c>
      <c r="B25" s="14">
        <v>301000</v>
      </c>
    </row>
    <row r="26" spans="1:5" ht="18" thickBot="1" x14ac:dyDescent="0.25">
      <c r="A26" s="2" t="s">
        <v>8</v>
      </c>
      <c r="B26" s="3">
        <f>SUM(E9:E20)</f>
        <v>0</v>
      </c>
    </row>
  </sheetData>
  <sheetProtection algorithmName="SHA-512" hashValue="fRN/aJlcf+vLis7rR+3xBsk0WpaPBjbGnymOXGhb2oHv4o+Y4juvuoLBUrGzytxBXrj5XuEJLGJylZg0cAYoFA==" saltValue="+Iusk7kgSXCTM/9816txPA==" spinCount="100000" sheet="1" objects="1" scenarios="1"/>
  <mergeCells count="3">
    <mergeCell ref="A21:D21"/>
    <mergeCell ref="A22:D22"/>
    <mergeCell ref="B6:C6"/>
  </mergeCells>
  <phoneticPr fontId="3" type="noConversion"/>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B7F3D-9C7B-4948-A052-34F7235F98B8}">
  <dimension ref="A4:E24"/>
  <sheetViews>
    <sheetView showGridLines="0" workbookViewId="0">
      <selection activeCell="B21" sqref="B21"/>
    </sheetView>
  </sheetViews>
  <sheetFormatPr baseColWidth="10" defaultColWidth="10.83203125" defaultRowHeight="16" x14ac:dyDescent="0.2"/>
  <cols>
    <col min="1" max="1" width="22.6640625" style="21" customWidth="1"/>
    <col min="2" max="5" width="31.33203125" style="21" customWidth="1"/>
    <col min="6" max="16384" width="10.83203125" style="21"/>
  </cols>
  <sheetData>
    <row r="4" spans="1:5" x14ac:dyDescent="0.2">
      <c r="B4" s="22" t="s">
        <v>23</v>
      </c>
      <c r="C4" s="22"/>
    </row>
    <row r="6" spans="1:5" ht="51" x14ac:dyDescent="0.2">
      <c r="A6" s="24" t="s">
        <v>0</v>
      </c>
      <c r="B6" s="24" t="s">
        <v>1</v>
      </c>
      <c r="C6" s="24" t="s">
        <v>5</v>
      </c>
      <c r="D6" s="24" t="s">
        <v>2</v>
      </c>
      <c r="E6" s="24" t="s">
        <v>4</v>
      </c>
    </row>
    <row r="7" spans="1:5" ht="17" x14ac:dyDescent="0.2">
      <c r="A7" s="20">
        <v>43861</v>
      </c>
      <c r="B7" s="25" t="s">
        <v>3</v>
      </c>
      <c r="C7" s="25" t="s">
        <v>3</v>
      </c>
      <c r="D7" s="25" t="s">
        <v>3</v>
      </c>
      <c r="E7" s="25" t="s">
        <v>3</v>
      </c>
    </row>
    <row r="8" spans="1:5" ht="17" x14ac:dyDescent="0.2">
      <c r="A8" s="20">
        <v>43889</v>
      </c>
      <c r="B8" s="25" t="s">
        <v>3</v>
      </c>
      <c r="C8" s="25" t="s">
        <v>3</v>
      </c>
      <c r="D8" s="25" t="s">
        <v>3</v>
      </c>
      <c r="E8" s="25" t="s">
        <v>3</v>
      </c>
    </row>
    <row r="9" spans="1:5" ht="17" x14ac:dyDescent="0.2">
      <c r="A9" s="20">
        <v>43921</v>
      </c>
      <c r="B9" s="25" t="s">
        <v>3</v>
      </c>
      <c r="C9" s="25" t="s">
        <v>3</v>
      </c>
      <c r="D9" s="25" t="s">
        <v>3</v>
      </c>
      <c r="E9" s="25" t="s">
        <v>3</v>
      </c>
    </row>
    <row r="10" spans="1:5" x14ac:dyDescent="0.2">
      <c r="A10" s="20">
        <v>43951</v>
      </c>
      <c r="B10" s="23">
        <v>0</v>
      </c>
      <c r="C10" s="25">
        <f>ROUNDDOWN((B10*1%),0)</f>
        <v>0</v>
      </c>
      <c r="D10" s="23">
        <v>0</v>
      </c>
      <c r="E10" s="26">
        <f>((C10-D10)*(B22*2))*(IF((((C10-D10)*(B22*2))&gt;0),"1","0"))</f>
        <v>0</v>
      </c>
    </row>
    <row r="11" spans="1:5" x14ac:dyDescent="0.2">
      <c r="A11" s="20">
        <v>43982</v>
      </c>
      <c r="B11" s="23">
        <v>0</v>
      </c>
      <c r="C11" s="25">
        <f t="shared" ref="C11:C18" si="0">ROUNDDOWN((B11*1%),0)</f>
        <v>0</v>
      </c>
      <c r="D11" s="23">
        <v>0</v>
      </c>
      <c r="E11" s="26">
        <f>((C11-D11)*(B22*2))*(IF((((C11-D11)*(B22*2))&gt;0),"1","0"))</f>
        <v>0</v>
      </c>
    </row>
    <row r="12" spans="1:5" x14ac:dyDescent="0.2">
      <c r="A12" s="20">
        <v>44012</v>
      </c>
      <c r="B12" s="23">
        <v>0</v>
      </c>
      <c r="C12" s="25">
        <f t="shared" si="0"/>
        <v>0</v>
      </c>
      <c r="D12" s="23">
        <v>0</v>
      </c>
      <c r="E12" s="26">
        <f>((C12-D12)*(B22*2))*(IF((((C12-D12)*(B22*2))&gt;0),"1","0"))</f>
        <v>0</v>
      </c>
    </row>
    <row r="13" spans="1:5" x14ac:dyDescent="0.2">
      <c r="A13" s="20">
        <v>44043</v>
      </c>
      <c r="B13" s="23">
        <v>0</v>
      </c>
      <c r="C13" s="25">
        <f t="shared" si="0"/>
        <v>0</v>
      </c>
      <c r="D13" s="23">
        <v>0</v>
      </c>
      <c r="E13" s="26">
        <f>((C13-D13)*(B22*2))*(IF((((C13-D13)*(B22*2))&gt;0),"1","0"))</f>
        <v>0</v>
      </c>
    </row>
    <row r="14" spans="1:5" x14ac:dyDescent="0.2">
      <c r="A14" s="20">
        <v>44074</v>
      </c>
      <c r="B14" s="23">
        <v>0</v>
      </c>
      <c r="C14" s="25">
        <f t="shared" si="0"/>
        <v>0</v>
      </c>
      <c r="D14" s="23">
        <v>0</v>
      </c>
      <c r="E14" s="26">
        <f>((C14-D14)*(B22*2))*(IF((((C14-D14)*(B22*2))&gt;0),"1","0"))</f>
        <v>0</v>
      </c>
    </row>
    <row r="15" spans="1:5" x14ac:dyDescent="0.2">
      <c r="A15" s="20">
        <v>44104</v>
      </c>
      <c r="B15" s="23">
        <v>0</v>
      </c>
      <c r="C15" s="25">
        <f t="shared" si="0"/>
        <v>0</v>
      </c>
      <c r="D15" s="23">
        <v>0</v>
      </c>
      <c r="E15" s="26">
        <f>((C15-D15)*(B22*2))*(IF((((C15-D15)*(B22*2))&gt;0),"1","0"))</f>
        <v>0</v>
      </c>
    </row>
    <row r="16" spans="1:5" x14ac:dyDescent="0.2">
      <c r="A16" s="20">
        <v>44135</v>
      </c>
      <c r="B16" s="23">
        <v>0</v>
      </c>
      <c r="C16" s="25">
        <f t="shared" si="0"/>
        <v>0</v>
      </c>
      <c r="D16" s="23">
        <v>0</v>
      </c>
      <c r="E16" s="26">
        <f>((C16-D16)*(B22*2))*(IF((((C16-D16)*(B22*2))&gt;0),"1","0"))</f>
        <v>0</v>
      </c>
    </row>
    <row r="17" spans="1:5" x14ac:dyDescent="0.2">
      <c r="A17" s="20">
        <v>44165</v>
      </c>
      <c r="B17" s="23">
        <v>0</v>
      </c>
      <c r="C17" s="25">
        <f>ROUNDDOWN((B17*1%),0)</f>
        <v>0</v>
      </c>
      <c r="D17" s="23">
        <v>0</v>
      </c>
      <c r="E17" s="26">
        <f>((C17-D17)*(B22*2))*(IF((((C17-D17)*(B22*2))&gt;0),"1","0"))</f>
        <v>0</v>
      </c>
    </row>
    <row r="18" spans="1:5" x14ac:dyDescent="0.2">
      <c r="A18" s="20">
        <v>44196</v>
      </c>
      <c r="B18" s="23">
        <v>0</v>
      </c>
      <c r="C18" s="25">
        <f t="shared" si="0"/>
        <v>0</v>
      </c>
      <c r="D18" s="23">
        <v>0</v>
      </c>
      <c r="E18" s="26">
        <f>((C18-D18)*(B22*2))*(IF((((C18-D18)*(B22*2))&gt;0),"1","0"))</f>
        <v>0</v>
      </c>
    </row>
    <row r="19" spans="1:5" ht="30" customHeight="1" x14ac:dyDescent="0.2">
      <c r="A19" s="27" t="s">
        <v>15</v>
      </c>
      <c r="B19" s="27"/>
      <c r="C19" s="27"/>
    </row>
    <row r="20" spans="1:5" x14ac:dyDescent="0.2">
      <c r="A20" s="28"/>
      <c r="B20" s="28"/>
      <c r="C20" s="28"/>
    </row>
    <row r="21" spans="1:5" ht="34" x14ac:dyDescent="0.2">
      <c r="A21" s="29" t="s">
        <v>11</v>
      </c>
      <c r="B21" s="29">
        <f>SUM(B10:B18)/9</f>
        <v>0</v>
      </c>
      <c r="C21" s="28"/>
    </row>
    <row r="22" spans="1:5" ht="17" x14ac:dyDescent="0.2">
      <c r="A22" s="29" t="s">
        <v>6</v>
      </c>
      <c r="B22" s="30">
        <v>288000</v>
      </c>
      <c r="C22" s="28"/>
    </row>
    <row r="23" spans="1:5" ht="17" thickBot="1" x14ac:dyDescent="0.25">
      <c r="A23" s="28"/>
      <c r="B23" s="28"/>
      <c r="C23" s="28"/>
    </row>
    <row r="24" spans="1:5" ht="35" thickBot="1" x14ac:dyDescent="0.25">
      <c r="A24" s="31" t="s">
        <v>7</v>
      </c>
      <c r="B24" s="32">
        <f>SUM(E10:E18)</f>
        <v>0</v>
      </c>
      <c r="C24" s="28"/>
    </row>
  </sheetData>
  <sheetProtection algorithmName="SHA-512" hashValue="Pay+HGLi/wayiNOq0M/pdGYNteQru6t32mU47xZKWYBklN2OInf5Nsi6kNoEtu1SQuQTkF7Ab8Ob7JNiawnXtA==" saltValue="8VT4LNkadO1QmSX96Wv+dw==" spinCount="100000" sheet="1" objects="1" scenarios="1"/>
  <mergeCells count="2">
    <mergeCell ref="A19:C19"/>
    <mergeCell ref="B4:C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4</vt:i4>
      </vt:variant>
    </vt:vector>
  </HeadingPairs>
  <TitlesOfParts>
    <vt:vector size="4" baseType="lpstr">
      <vt:lpstr>Instrucciones</vt:lpstr>
      <vt:lpstr>AÑO 2020</vt:lpstr>
      <vt:lpstr>AÑO 2019</vt:lpstr>
      <vt:lpstr>AÑO 2018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Gianfranco Cristóbal Arancibia Raggio</dc:creator>
  <cp:lastModifiedBy>Gianfranco Cristóbal Arancibia Raggio</cp:lastModifiedBy>
  <dcterms:created xsi:type="dcterms:W3CDTF">2019-11-27T15:16:41Z</dcterms:created>
  <dcterms:modified xsi:type="dcterms:W3CDTF">2020-06-02T17:50:57Z</dcterms:modified>
</cp:coreProperties>
</file>